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<sst xmlns="http://schemas.openxmlformats.org/spreadsheetml/2006/main" count="58" uniqueCount="57">
  <si>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PMT on loan from B</t>
  </si>
  <si>
    <t>multiple occupancy rates</t>
  </si>
  <si>
    <t>base expense</t>
  </si>
  <si>
    <t>---</t>
  </si>
  <si>
    <t>12 month financial plan, simple</t>
  </si>
  <si>
    <t>Loan from A</t>
  </si>
  <si>
    <t>Loan from B</t>
  </si>
  <si>
    <t>*the equity ideally used for only 4 things: buying others out, adding to emergency reserves, paying off loans, or singificant improvements</t>
  </si>
  <si>
    <t>(hard to say what's meaningful to put here, can use appraisal, purchase value, purchase+improvements, etc..)</t>
  </si>
  <si>
    <t>[DATE]</t>
  </si>
  <si>
    <t>*the total above in column C is the spare for unforseen emergencies, helping people in duress, paying down liabilities, etc…</t>
  </si>
  <si>
    <t>Mortgage Amoratization time</t>
  </si>
  <si>
    <t>years</t>
  </si>
  <si>
    <t>maturity 2040</t>
  </si>
  <si>
    <t>Mortgage interest rate</t>
  </si>
  <si>
    <t>%</t>
  </si>
  <si>
    <t>I.     Assets</t>
  </si>
  <si>
    <t>Building Value</t>
  </si>
  <si>
    <t>Bank Account</t>
  </si>
  <si>
    <t>2.     Liabilities</t>
  </si>
  <si>
    <t>Equity Stakes</t>
  </si>
  <si>
    <t>Mortgage loan</t>
  </si>
  <si>
    <t>3.     Expenses</t>
  </si>
  <si>
    <t>yearly</t>
  </si>
  <si>
    <t>monthly</t>
  </si>
  <si>
    <t>Service on mortgage</t>
  </si>
  <si>
    <t>Interest to Equity Stakeholders (6% simple interest)</t>
  </si>
  <si>
    <t>Taxes</t>
  </si>
  <si>
    <t xml:space="preserve">Insurance </t>
  </si>
  <si>
    <t>rental dwelling policy, State Farm</t>
  </si>
  <si>
    <t>Utilities</t>
  </si>
  <si>
    <t>(based on 2009)</t>
  </si>
  <si>
    <t>Maintenance</t>
  </si>
  <si>
    <t>Accounting</t>
  </si>
  <si>
    <t>Total</t>
  </si>
  <si>
    <t>(per room per month w/ 12 rooms)</t>
  </si>
  <si>
    <t>4.     Income from room use</t>
  </si>
  <si>
    <t>rooms</t>
  </si>
  <si>
    <t>xtra persons</t>
  </si>
  <si>
    <t>equity payment</t>
  </si>
  <si>
    <t>Basement South Room</t>
  </si>
  <si>
    <t>Top floor huge room</t>
  </si>
  <si>
    <t>Main Floor NE room</t>
  </si>
  <si>
    <t>2nd floor southwest doublet</t>
  </si>
  <si>
    <t>Top Floor Large Room</t>
  </si>
  <si>
    <t>adult</t>
  </si>
  <si>
    <t>Basement north room</t>
  </si>
  <si>
    <t>per child 2 years or older or profoundly developmentally delayed person</t>
  </si>
  <si>
    <t>Main Floor NW room</t>
  </si>
  <si>
    <t>Main floor large SW room</t>
  </si>
  <si>
    <t>2nd floor room opposite office</t>
  </si>
  <si>
    <t>2nd floor NW doublet</t>
  </si>
  <si>
    <t>avg</t>
  </si>
  <si>
    <t>monthly sum</t>
  </si>
  <si>
    <t>yearly sum</t>
  </si>
  <si>
    <t>spare over estimated costs</t>
  </si>
  <si>
    <t>PMT on loan from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</si>
</sst>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Times New Roman"/>
      <family val="0"/>
    </font>
    <font>
      <sz val="8"/>
      <name val="Verdana"/>
      <family val="0"/>
    </font>
    <font>
      <i/>
      <sz val="11"/>
      <name val="Times New Roman"/>
      <family val="0"/>
    </font>
    <font>
      <sz val="11"/>
      <name val="Verdana"/>
      <family val="0"/>
    </font>
    <font>
      <b/>
      <sz val="11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8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justify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8" fontId="8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4">
      <selection activeCell="E46" sqref="E46"/>
    </sheetView>
  </sheetViews>
  <sheetFormatPr defaultColWidth="11.00390625" defaultRowHeight="12.75"/>
  <cols>
    <col min="1" max="1" width="35.375" style="1" customWidth="1"/>
    <col min="2" max="2" width="6.875" style="1" customWidth="1"/>
    <col min="3" max="3" width="8.875" style="1" customWidth="1"/>
    <col min="4" max="4" width="8.25390625" style="1" customWidth="1"/>
    <col min="5" max="5" width="13.875" style="2" customWidth="1"/>
    <col min="6" max="6" width="5.375" style="1" customWidth="1"/>
    <col min="7" max="7" width="6.625" style="1" customWidth="1"/>
    <col min="8" max="8" width="8.25390625" style="1" customWidth="1"/>
    <col min="9" max="9" width="10.75390625" style="1" customWidth="1"/>
    <col min="10" max="10" width="16.375" style="1" customWidth="1"/>
    <col min="11" max="11" width="7.25390625" style="1" customWidth="1"/>
    <col min="12" max="16384" width="10.75390625" style="1" customWidth="1"/>
  </cols>
  <sheetData>
    <row r="1" spans="1:2" ht="12.75">
      <c r="A1" s="17" t="s">
        <v>4</v>
      </c>
      <c r="B1" s="1" t="s">
        <v>9</v>
      </c>
    </row>
    <row r="2" ht="12.75">
      <c r="A2" s="17"/>
    </row>
    <row r="3" spans="1:6" ht="12.75">
      <c r="A3" s="1" t="s">
        <v>11</v>
      </c>
      <c r="D3" s="2">
        <v>30</v>
      </c>
      <c r="E3" s="1" t="s">
        <v>12</v>
      </c>
      <c r="F3" s="1" t="s">
        <v>13</v>
      </c>
    </row>
    <row r="4" spans="1:5" ht="12.75">
      <c r="A4" s="1" t="s">
        <v>14</v>
      </c>
      <c r="D4" s="3">
        <v>4.75</v>
      </c>
      <c r="E4" s="1" t="s">
        <v>15</v>
      </c>
    </row>
    <row r="5" spans="4:5" ht="12.75">
      <c r="D5" s="2"/>
      <c r="E5" s="1"/>
    </row>
    <row r="6" spans="1:5" ht="12.75">
      <c r="A6" s="4" t="s">
        <v>16</v>
      </c>
      <c r="B6" s="4"/>
      <c r="D6" s="2">
        <f>SUM(D7:D8)</f>
        <v>6800</v>
      </c>
      <c r="E6" s="1"/>
    </row>
    <row r="7" spans="1:5" ht="12.75">
      <c r="A7" s="4" t="s">
        <v>17</v>
      </c>
      <c r="B7" s="4"/>
      <c r="D7" s="19" t="s">
        <v>3</v>
      </c>
      <c r="E7" s="1" t="s">
        <v>8</v>
      </c>
    </row>
    <row r="8" spans="1:5" ht="12.75">
      <c r="A8" s="4" t="s">
        <v>18</v>
      </c>
      <c r="B8" s="4"/>
      <c r="D8" s="2">
        <v>6800</v>
      </c>
      <c r="E8" s="1"/>
    </row>
    <row r="9" spans="1:5" ht="12.75">
      <c r="A9" s="4"/>
      <c r="B9" s="4"/>
      <c r="D9" s="2"/>
      <c r="E9" s="1"/>
    </row>
    <row r="10" spans="1:5" ht="12.75">
      <c r="A10" s="4" t="s">
        <v>19</v>
      </c>
      <c r="B10" s="4"/>
      <c r="D10" s="2">
        <f>SUM(D11:D14)</f>
        <v>909041.12</v>
      </c>
      <c r="E10" s="1"/>
    </row>
    <row r="11" spans="1:5" ht="12.75">
      <c r="A11" s="4" t="s">
        <v>20</v>
      </c>
      <c r="B11" s="4"/>
      <c r="D11" s="2">
        <v>400000</v>
      </c>
      <c r="E11" s="1"/>
    </row>
    <row r="12" spans="1:5" ht="12.75">
      <c r="A12" s="4" t="s">
        <v>5</v>
      </c>
      <c r="B12" s="4"/>
      <c r="D12" s="2">
        <v>4041.12</v>
      </c>
      <c r="E12" s="1"/>
    </row>
    <row r="13" spans="1:5" ht="12.75">
      <c r="A13" s="4" t="s">
        <v>6</v>
      </c>
      <c r="B13" s="4"/>
      <c r="D13" s="2">
        <v>5000</v>
      </c>
      <c r="E13" s="1"/>
    </row>
    <row r="14" spans="1:5" ht="12.75">
      <c r="A14" s="4" t="s">
        <v>21</v>
      </c>
      <c r="B14" s="4"/>
      <c r="D14" s="2">
        <v>500000</v>
      </c>
      <c r="E14" s="1"/>
    </row>
    <row r="15" spans="1:5" ht="12.75">
      <c r="A15" s="4"/>
      <c r="B15" s="4"/>
      <c r="D15" s="2"/>
      <c r="E15" s="1"/>
    </row>
    <row r="16" spans="1:5" ht="12.75">
      <c r="A16" s="5" t="s">
        <v>22</v>
      </c>
      <c r="B16" s="5"/>
      <c r="D16" s="2" t="s">
        <v>23</v>
      </c>
      <c r="E16" s="1" t="s">
        <v>24</v>
      </c>
    </row>
    <row r="17" spans="1:5" ht="12.75">
      <c r="A17" s="5" t="s">
        <v>25</v>
      </c>
      <c r="B17" s="5"/>
      <c r="D17" s="2">
        <f>D14*D4/100/(1-(1+D4/100)^-(D3))</f>
        <v>31604.72697301243</v>
      </c>
      <c r="E17" s="5">
        <f>D17/12</f>
        <v>2633.727247751036</v>
      </c>
    </row>
    <row r="18" spans="1:5" ht="12.75">
      <c r="A18" s="5" t="s">
        <v>56</v>
      </c>
      <c r="B18" s="5"/>
      <c r="D18" s="2">
        <v>650</v>
      </c>
      <c r="E18" s="5"/>
    </row>
    <row r="19" spans="1:5" ht="12.75">
      <c r="A19" s="5" t="s">
        <v>0</v>
      </c>
      <c r="B19" s="5"/>
      <c r="D19" s="2">
        <v>200</v>
      </c>
      <c r="E19" s="5"/>
    </row>
    <row r="20" spans="1:5" ht="12.75">
      <c r="A20" s="5" t="s">
        <v>26</v>
      </c>
      <c r="B20" s="5"/>
      <c r="D20" s="2">
        <f>0.06*D11</f>
        <v>24000</v>
      </c>
      <c r="E20" s="5">
        <f>D20/12</f>
        <v>2000</v>
      </c>
    </row>
    <row r="21" spans="1:5" ht="12.75">
      <c r="A21" s="5" t="s">
        <v>27</v>
      </c>
      <c r="B21" s="5"/>
      <c r="D21" s="2">
        <v>10758.69</v>
      </c>
      <c r="E21" s="5"/>
    </row>
    <row r="22" spans="1:5" ht="12.75">
      <c r="A22" s="5" t="s">
        <v>28</v>
      </c>
      <c r="B22" s="5"/>
      <c r="D22" s="2">
        <v>1300</v>
      </c>
      <c r="E22" s="1" t="s">
        <v>29</v>
      </c>
    </row>
    <row r="23" spans="1:5" ht="15.75" customHeight="1">
      <c r="A23" s="5" t="s">
        <v>30</v>
      </c>
      <c r="B23" s="5"/>
      <c r="D23" s="2">
        <v>7000</v>
      </c>
      <c r="E23" s="5" t="s">
        <v>31</v>
      </c>
    </row>
    <row r="24" spans="1:5" ht="12.75">
      <c r="A24" s="5" t="s">
        <v>32</v>
      </c>
      <c r="B24" s="5"/>
      <c r="D24" s="2">
        <v>2500</v>
      </c>
      <c r="E24" s="5"/>
    </row>
    <row r="25" spans="1:5" ht="15.75" customHeight="1">
      <c r="A25" s="5" t="s">
        <v>33</v>
      </c>
      <c r="B25" s="5"/>
      <c r="D25" s="2">
        <v>2100</v>
      </c>
      <c r="E25" s="5" t="s">
        <v>31</v>
      </c>
    </row>
    <row r="26" spans="1:6" ht="12.75">
      <c r="A26" s="5" t="s">
        <v>34</v>
      </c>
      <c r="B26" s="5"/>
      <c r="D26" s="2">
        <f>SUM(D17:D25)</f>
        <v>80113.41697301243</v>
      </c>
      <c r="E26" s="5">
        <f>D26/12/12</f>
        <v>556.3431734236974</v>
      </c>
      <c r="F26" s="1" t="s">
        <v>35</v>
      </c>
    </row>
    <row r="27" spans="1:5" ht="12.75">
      <c r="A27" s="6"/>
      <c r="B27" s="5"/>
      <c r="D27" s="2"/>
      <c r="E27" s="1"/>
    </row>
    <row r="28" spans="1:9" ht="12.75">
      <c r="A28" s="5" t="s">
        <v>36</v>
      </c>
      <c r="B28" s="5"/>
      <c r="C28" s="5"/>
      <c r="E28" s="1"/>
      <c r="G28" s="5"/>
      <c r="I28" s="2"/>
    </row>
    <row r="29" spans="1:9" ht="12.75">
      <c r="A29" s="7" t="s">
        <v>37</v>
      </c>
      <c r="B29" s="7" t="s">
        <v>2</v>
      </c>
      <c r="C29" s="7" t="s">
        <v>38</v>
      </c>
      <c r="D29" s="7" t="s">
        <v>39</v>
      </c>
      <c r="E29" s="1"/>
      <c r="F29" s="20" t="s">
        <v>1</v>
      </c>
      <c r="G29" s="20"/>
      <c r="H29" s="20"/>
      <c r="I29" s="20"/>
    </row>
    <row r="30" spans="1:8" ht="12.75">
      <c r="A30" s="7" t="s">
        <v>40</v>
      </c>
      <c r="B30" s="7">
        <v>625</v>
      </c>
      <c r="C30" s="8">
        <v>75</v>
      </c>
      <c r="D30" s="7">
        <v>100</v>
      </c>
      <c r="E30" s="1"/>
      <c r="F30" s="9">
        <v>150</v>
      </c>
      <c r="G30" s="1" t="s">
        <v>45</v>
      </c>
      <c r="H30" s="2"/>
    </row>
    <row r="31" spans="1:8" ht="12.75">
      <c r="A31" s="7" t="s">
        <v>41</v>
      </c>
      <c r="B31" s="7">
        <v>950</v>
      </c>
      <c r="C31" s="8">
        <v>150</v>
      </c>
      <c r="D31" s="7">
        <v>0</v>
      </c>
      <c r="E31" s="1"/>
      <c r="F31" s="9">
        <v>75</v>
      </c>
      <c r="G31" s="1" t="s">
        <v>47</v>
      </c>
      <c r="H31" s="2"/>
    </row>
    <row r="32" spans="1:8" ht="12.75">
      <c r="A32" s="7" t="s">
        <v>42</v>
      </c>
      <c r="B32" s="7">
        <v>650</v>
      </c>
      <c r="C32" s="8">
        <v>0</v>
      </c>
      <c r="D32" s="8">
        <v>0</v>
      </c>
      <c r="E32" s="1"/>
      <c r="F32" s="5"/>
      <c r="H32" s="2"/>
    </row>
    <row r="33" spans="1:5" ht="12.75">
      <c r="A33" s="7" t="s">
        <v>43</v>
      </c>
      <c r="B33" s="7">
        <v>900</v>
      </c>
      <c r="C33" s="8">
        <v>0</v>
      </c>
      <c r="D33" s="8">
        <v>50</v>
      </c>
      <c r="E33" s="1"/>
    </row>
    <row r="34" spans="1:5" ht="12.75">
      <c r="A34" s="7" t="s">
        <v>44</v>
      </c>
      <c r="B34" s="7">
        <v>725</v>
      </c>
      <c r="C34" s="8">
        <v>0</v>
      </c>
      <c r="D34" s="8">
        <v>100</v>
      </c>
      <c r="E34" s="1"/>
    </row>
    <row r="35" spans="1:5" ht="12.75">
      <c r="A35" s="7" t="s">
        <v>46</v>
      </c>
      <c r="B35" s="7">
        <v>700</v>
      </c>
      <c r="C35" s="8">
        <v>0</v>
      </c>
      <c r="D35" s="8">
        <v>100</v>
      </c>
      <c r="E35" s="1"/>
    </row>
    <row r="36" spans="1:8" ht="12.75">
      <c r="A36" s="7" t="s">
        <v>48</v>
      </c>
      <c r="B36" s="7">
        <v>500</v>
      </c>
      <c r="C36" s="8">
        <v>0</v>
      </c>
      <c r="D36" s="8">
        <v>100</v>
      </c>
      <c r="E36" s="1"/>
      <c r="F36" s="5"/>
      <c r="H36" s="2"/>
    </row>
    <row r="37" spans="1:8" ht="12.75">
      <c r="A37" s="7" t="s">
        <v>49</v>
      </c>
      <c r="B37" s="7">
        <v>675</v>
      </c>
      <c r="C37" s="8">
        <v>0</v>
      </c>
      <c r="D37" s="8">
        <v>100</v>
      </c>
      <c r="E37" s="1"/>
      <c r="F37" s="5"/>
      <c r="H37" s="2"/>
    </row>
    <row r="38" spans="1:8" ht="12.75">
      <c r="A38" s="7" t="s">
        <v>50</v>
      </c>
      <c r="B38" s="7">
        <v>625</v>
      </c>
      <c r="C38" s="8">
        <v>0</v>
      </c>
      <c r="D38" s="8">
        <v>0</v>
      </c>
      <c r="E38" s="1"/>
      <c r="F38" s="5"/>
      <c r="H38" s="2"/>
    </row>
    <row r="39" spans="1:5" ht="12.75">
      <c r="A39" s="7" t="s">
        <v>51</v>
      </c>
      <c r="B39" s="7">
        <v>900</v>
      </c>
      <c r="C39" s="8">
        <v>150</v>
      </c>
      <c r="D39" s="8">
        <v>0</v>
      </c>
      <c r="E39" s="1"/>
    </row>
    <row r="40" spans="1:5" ht="12.75">
      <c r="A40" s="7" t="s">
        <v>52</v>
      </c>
      <c r="B40" s="7">
        <f>AVERAGE(B30:B39)</f>
        <v>725</v>
      </c>
      <c r="C40" s="7"/>
      <c r="D40" s="7"/>
      <c r="E40" s="10"/>
    </row>
    <row r="41" spans="1:5" ht="12.75">
      <c r="A41" s="7" t="s">
        <v>53</v>
      </c>
      <c r="B41" s="7">
        <f>SUM(B30:B39)</f>
        <v>7250</v>
      </c>
      <c r="C41" s="7">
        <f>SUM(C30:C39)</f>
        <v>375</v>
      </c>
      <c r="D41" s="7">
        <f>SUM(D30:D39)</f>
        <v>550</v>
      </c>
      <c r="E41" s="10"/>
    </row>
    <row r="42" spans="1:5" ht="12.75">
      <c r="A42" s="7" t="s">
        <v>54</v>
      </c>
      <c r="B42" s="7">
        <f>B41*12</f>
        <v>87000</v>
      </c>
      <c r="C42" s="7">
        <f>C41*12</f>
        <v>4500</v>
      </c>
      <c r="D42" s="7">
        <f>D41*12</f>
        <v>6600</v>
      </c>
      <c r="E42" s="10"/>
    </row>
    <row r="43" spans="1:5" ht="12.75">
      <c r="A43" s="7" t="s">
        <v>55</v>
      </c>
      <c r="B43" s="11">
        <f>B42-D26</f>
        <v>6886.583026987573</v>
      </c>
      <c r="C43" s="11">
        <f>C42+B42-D26</f>
        <v>11386.583026987573</v>
      </c>
      <c r="D43" s="11">
        <f>D42+C43</f>
        <v>17986.583026987573</v>
      </c>
      <c r="E43" s="1"/>
    </row>
    <row r="44" spans="1:5" ht="13.5">
      <c r="A44" s="12"/>
      <c r="B44" s="12"/>
      <c r="C44" s="12"/>
      <c r="D44" s="12" t="s">
        <v>7</v>
      </c>
      <c r="E44" s="12"/>
    </row>
    <row r="45" spans="1:5" ht="13.5">
      <c r="A45" s="12"/>
      <c r="B45" s="12"/>
      <c r="C45" s="1" t="s">
        <v>10</v>
      </c>
      <c r="E45" s="1"/>
    </row>
    <row r="46" spans="1:5" ht="12.75">
      <c r="A46" s="5"/>
      <c r="B46" s="5"/>
      <c r="C46" s="13"/>
      <c r="E46" s="1"/>
    </row>
    <row r="47" spans="1:7" ht="12.75">
      <c r="A47" s="5"/>
      <c r="C47" s="14"/>
      <c r="D47" s="2"/>
      <c r="G47" s="15"/>
    </row>
    <row r="48" spans="1:4" ht="12.75">
      <c r="A48" s="5"/>
      <c r="B48" s="14"/>
      <c r="C48" s="2"/>
      <c r="D48" s="2"/>
    </row>
    <row r="49" spans="1:4" ht="12.75">
      <c r="A49" s="5"/>
      <c r="B49" s="14"/>
      <c r="C49" s="2"/>
      <c r="D49" s="2"/>
    </row>
    <row r="50" spans="1:4" ht="12.75">
      <c r="A50" s="16"/>
      <c r="B50" s="17"/>
      <c r="C50" s="16"/>
      <c r="D50" s="16"/>
    </row>
    <row r="51" spans="1:4" ht="12.75">
      <c r="A51" s="5"/>
      <c r="C51" s="5"/>
      <c r="D51" s="2"/>
    </row>
    <row r="52" spans="1:4" ht="12.75">
      <c r="A52" s="5"/>
      <c r="C52" s="5"/>
      <c r="D5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spans="1:4" ht="12.75">
      <c r="A60" s="17"/>
      <c r="B60" s="17"/>
      <c r="C60" s="18"/>
      <c r="D60" s="18"/>
    </row>
    <row r="61" spans="3:5" ht="12.75">
      <c r="C61" s="13"/>
      <c r="D61" s="13"/>
      <c r="E61" s="15"/>
    </row>
  </sheetData>
  <mergeCells count="1">
    <mergeCell ref="F29:I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McAllister</dc:creator>
  <cp:keywords/>
  <dc:description/>
  <cp:lastModifiedBy>Sean Betouliere</cp:lastModifiedBy>
  <dcterms:created xsi:type="dcterms:W3CDTF">2010-09-17T18:56:54Z</dcterms:created>
  <dcterms:modified xsi:type="dcterms:W3CDTF">2010-10-08T00:25:01Z</dcterms:modified>
  <cp:category/>
  <cp:version/>
  <cp:contentType/>
  <cp:contentStatus/>
</cp:coreProperties>
</file>